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Общая сумма трансферта" sheetId="1" r:id="rId1"/>
    <sheet name="рапределение между  посел" sheetId="3" r:id="rId2"/>
  </sheets>
  <calcPr calcId="152511"/>
</workbook>
</file>

<file path=xl/calcChain.xml><?xml version="1.0" encoding="utf-8"?>
<calcChain xmlns="http://schemas.openxmlformats.org/spreadsheetml/2006/main">
  <c r="H4" i="3" l="1"/>
  <c r="F4" i="3" l="1"/>
  <c r="D4" i="3" l="1"/>
  <c r="G4" i="3" s="1"/>
  <c r="D7" i="1"/>
  <c r="D6" i="1"/>
  <c r="D8" i="1" s="1"/>
  <c r="E7" i="1" l="1"/>
  <c r="F7" i="1" s="1"/>
  <c r="E6" i="1" l="1"/>
  <c r="F6" i="1" l="1"/>
  <c r="F8" i="1" s="1"/>
  <c r="E8" i="1"/>
</calcChain>
</file>

<file path=xl/sharedStrings.xml><?xml version="1.0" encoding="utf-8"?>
<sst xmlns="http://schemas.openxmlformats.org/spreadsheetml/2006/main" count="42" uniqueCount="37">
  <si>
    <t>Оклад , руб.</t>
  </si>
  <si>
    <t>Количество окладов годового содержания</t>
  </si>
  <si>
    <t>№ п/п</t>
  </si>
  <si>
    <t>Начальник отдела финансового контроля</t>
  </si>
  <si>
    <t>Т.А. Борисенко</t>
  </si>
  <si>
    <t xml:space="preserve"> </t>
  </si>
  <si>
    <t>итого</t>
  </si>
  <si>
    <t>в том числе:</t>
  </si>
  <si>
    <t>ФОТ</t>
  </si>
  <si>
    <t>страховые взносы</t>
  </si>
  <si>
    <t>Наименование сельского поселения, передавшего полномочия по ВМФК</t>
  </si>
  <si>
    <t>1.  Содержание 1,0 ставки ведущего специалиста отдела финансового контроля финансового управления</t>
  </si>
  <si>
    <t xml:space="preserve">всего за 2025 год </t>
  </si>
  <si>
    <t>01.01.-30.09.2025</t>
  </si>
  <si>
    <t>01.10.-31.12.2025</t>
  </si>
  <si>
    <t>Периоды 2025 года</t>
  </si>
  <si>
    <t xml:space="preserve">Сумма начислений на ФДС за период (30,2 %), руб. </t>
  </si>
  <si>
    <t>Сумма  фонда денежного содержания (ФДС) за период,   руб.</t>
  </si>
  <si>
    <t>Расчет трансфертов на передаваемые полномочия по внутреннему муниципальному финансовому контролю ( в соответствии с частью 4 статьи 157 и  статьей 269.2 Бюджетного кодекса РФ) от  поселений муниципального образования Кавказский  район на уровень муниципального района  на 2025 год</t>
  </si>
  <si>
    <t xml:space="preserve">2.  Материально-техническое обеспечение содержания  1,0 ставки ведущего специалиста отдела финансового контроля </t>
  </si>
  <si>
    <t>Расходы на оплату товаров, работ, услуг</t>
  </si>
  <si>
    <t>не предусмотрены</t>
  </si>
  <si>
    <t>графа  5     в тыс. рублей</t>
  </si>
  <si>
    <t>Итого за период, руб.</t>
  </si>
  <si>
    <t>Кавказское сельское поселение</t>
  </si>
  <si>
    <t>Численность населения поселений по состоянию на 01.01.2024 года, чел.</t>
  </si>
  <si>
    <t>Коэффициент численности населения поселения в общей численности поселений, передавших полномочия (КЧ)</t>
  </si>
  <si>
    <t>Коэффициент бюджета поселения по собственным доходам  в консолидированном  бюджете поселений по собственным доходам  (КД)</t>
  </si>
  <si>
    <t>Графа 8 в тыс. рублей</t>
  </si>
  <si>
    <t>Бюджет поселения по собственным доходам  на 2024 год (уточненный на 01.10.2024 года), рублей</t>
  </si>
  <si>
    <t xml:space="preserve">  </t>
  </si>
  <si>
    <t>Годовой объем межбюджетных трансфертов на финансовое обеспечение переданных полномочий по поселениям,   рублей  (ОМТ)</t>
  </si>
  <si>
    <t>Коэффициент объема работ (КОР) ;                          КОР=  (КЧ+КД)/2</t>
  </si>
  <si>
    <t>Итого  размер  финансового обеспечения  ставки за период, руб.  (ФО)</t>
  </si>
  <si>
    <t>Справочно: оклад ведущего специалиста  с 01.01.2025 года -  7343 руб. в месяц , с 01.10.2025 года - 7887 рублей в месяц</t>
  </si>
  <si>
    <t xml:space="preserve"> Распределение объема межбюджетных трансфертов на финансовое обеспечение переданных полномочий по внутреннему муниципальному финансовому контролю на  2025 год</t>
  </si>
  <si>
    <t>Справочно : Годовой объем межбюджетного трансферта  на финансовое обеспечение  передачи полномочий поселений по ВМФК на уровень муниципального района  - 919354,37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</si>
</sst>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wrapText="1"/>
    </xf>
    <xf numFmtId="1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/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/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>
      <selection activeCell="J4" sqref="J4"/>
    </sheetView>
  </sheetViews>
  <sheetFormatPr defaultRowHeight="15" x14ac:dyDescent="0.25"/>
  <cols>
    <col min="1" max="1" width="27.28515625" customWidth="1"/>
    <col min="2" max="2" width="16.85546875" customWidth="1"/>
    <col min="3" max="3" width="18.85546875" customWidth="1"/>
    <col min="4" max="4" width="21.85546875" customWidth="1"/>
    <col min="5" max="5" width="20.7109375" customWidth="1"/>
    <col min="6" max="6" width="24.28515625" customWidth="1"/>
    <col min="7" max="7" width="18.28515625" customWidth="1"/>
    <col min="8" max="8" width="23.85546875" customWidth="1"/>
  </cols>
  <sheetData>
    <row r="1" spans="1:13" ht="79.5" customHeight="1" x14ac:dyDescent="0.25">
      <c r="A1" s="38" t="s">
        <v>18</v>
      </c>
      <c r="B1" s="39"/>
      <c r="C1" s="39"/>
      <c r="D1" s="39"/>
      <c r="E1" s="39"/>
      <c r="F1" s="39"/>
      <c r="G1" s="39"/>
      <c r="H1" s="2"/>
      <c r="I1" s="2"/>
      <c r="J1" s="2"/>
      <c r="K1" s="2"/>
      <c r="L1" s="2"/>
      <c r="M1" s="2"/>
    </row>
    <row r="2" spans="1:13" ht="21" customHeight="1" x14ac:dyDescent="0.25">
      <c r="A2" s="42" t="s">
        <v>11</v>
      </c>
      <c r="B2" s="43"/>
      <c r="C2" s="43"/>
      <c r="D2" s="43"/>
      <c r="E2" s="43"/>
      <c r="F2" s="43"/>
      <c r="G2" s="43"/>
      <c r="H2" s="2"/>
      <c r="I2" s="2"/>
      <c r="J2" s="2"/>
      <c r="K2" s="2"/>
      <c r="L2" s="2"/>
      <c r="M2" s="2"/>
    </row>
    <row r="3" spans="1:13" ht="15" customHeight="1" x14ac:dyDescent="0.25">
      <c r="A3" s="40" t="s">
        <v>34</v>
      </c>
      <c r="B3" s="41"/>
      <c r="C3" s="41"/>
      <c r="D3" s="41"/>
      <c r="E3" s="41"/>
      <c r="F3" s="41"/>
      <c r="G3" s="41"/>
    </row>
    <row r="4" spans="1:13" ht="131.25" customHeight="1" x14ac:dyDescent="0.25">
      <c r="A4" s="4" t="s">
        <v>15</v>
      </c>
      <c r="B4" s="3" t="s">
        <v>0</v>
      </c>
      <c r="C4" s="4" t="s">
        <v>1</v>
      </c>
      <c r="D4" s="4" t="s">
        <v>17</v>
      </c>
      <c r="E4" s="4" t="s">
        <v>16</v>
      </c>
      <c r="F4" s="4" t="s">
        <v>33</v>
      </c>
      <c r="G4" s="17" t="s">
        <v>22</v>
      </c>
      <c r="H4" s="1"/>
      <c r="I4" s="1"/>
      <c r="J4" s="1"/>
      <c r="K4" s="1"/>
      <c r="L4" s="1"/>
      <c r="M4" s="1"/>
    </row>
    <row r="5" spans="1:13" ht="14.25" customHeight="1" x14ac:dyDescent="0.25">
      <c r="A5" s="14"/>
      <c r="B5" s="7">
        <v>1</v>
      </c>
      <c r="C5" s="8">
        <v>2</v>
      </c>
      <c r="D5" s="8">
        <v>3</v>
      </c>
      <c r="E5" s="8">
        <v>4</v>
      </c>
      <c r="F5" s="8">
        <v>5</v>
      </c>
      <c r="G5" s="13">
        <v>6</v>
      </c>
      <c r="H5" s="1"/>
      <c r="I5" s="1"/>
      <c r="J5" s="1"/>
      <c r="K5" s="1"/>
      <c r="L5" s="1"/>
      <c r="M5" s="1"/>
    </row>
    <row r="6" spans="1:13" ht="18.75" customHeight="1" x14ac:dyDescent="0.3">
      <c r="A6" s="15" t="s">
        <v>13</v>
      </c>
      <c r="B6" s="5">
        <v>7343</v>
      </c>
      <c r="C6" s="5">
        <v>95</v>
      </c>
      <c r="D6" s="6">
        <f>B6*C6/12*9</f>
        <v>523188.75</v>
      </c>
      <c r="E6" s="6">
        <f>D6*0.302</f>
        <v>158003.0025</v>
      </c>
      <c r="F6" s="6">
        <f>D6+E6</f>
        <v>681191.75249999994</v>
      </c>
      <c r="G6" s="14"/>
    </row>
    <row r="7" spans="1:13" ht="18.75" customHeight="1" x14ac:dyDescent="0.3">
      <c r="A7" s="15" t="s">
        <v>14</v>
      </c>
      <c r="B7" s="5">
        <v>7887</v>
      </c>
      <c r="C7" s="5">
        <v>95</v>
      </c>
      <c r="D7" s="6">
        <f>B7*C7/12*3</f>
        <v>187316.25</v>
      </c>
      <c r="E7" s="6">
        <f>D7*0.302</f>
        <v>56569.5075</v>
      </c>
      <c r="F7" s="6">
        <f>D7+E7</f>
        <v>243885.75750000001</v>
      </c>
      <c r="G7" s="14"/>
    </row>
    <row r="8" spans="1:13" ht="18.75" x14ac:dyDescent="0.3">
      <c r="A8" s="19" t="s">
        <v>12</v>
      </c>
      <c r="B8" s="14"/>
      <c r="C8" s="14"/>
      <c r="D8" s="6">
        <f>D6+D7</f>
        <v>710505</v>
      </c>
      <c r="E8" s="6">
        <f>E6+E7</f>
        <v>214572.51</v>
      </c>
      <c r="F8" s="21">
        <f>F6+F7</f>
        <v>925077.51</v>
      </c>
      <c r="G8" s="22">
        <v>925.1</v>
      </c>
    </row>
    <row r="9" spans="1:13" ht="18.75" x14ac:dyDescent="0.3">
      <c r="A9" s="15" t="s">
        <v>7</v>
      </c>
      <c r="B9" s="14"/>
      <c r="C9" s="14"/>
      <c r="D9" s="18"/>
      <c r="E9" s="18"/>
      <c r="F9" s="18"/>
      <c r="G9" s="5" t="s">
        <v>5</v>
      </c>
    </row>
    <row r="10" spans="1:13" ht="18.75" x14ac:dyDescent="0.3">
      <c r="A10" s="16" t="s">
        <v>8</v>
      </c>
      <c r="B10" s="14"/>
      <c r="C10" s="14"/>
      <c r="D10" s="18"/>
      <c r="E10" s="18"/>
      <c r="F10" s="23">
        <v>710505</v>
      </c>
      <c r="G10" s="23">
        <v>710.5</v>
      </c>
    </row>
    <row r="11" spans="1:13" ht="18.75" x14ac:dyDescent="0.3">
      <c r="A11" s="16" t="s">
        <v>9</v>
      </c>
      <c r="B11" s="14"/>
      <c r="C11" s="14"/>
      <c r="D11" s="18"/>
      <c r="E11" s="18"/>
      <c r="F11" s="24">
        <v>214573</v>
      </c>
      <c r="G11" s="24">
        <v>214.6</v>
      </c>
    </row>
    <row r="13" spans="1:13" ht="27" customHeight="1" x14ac:dyDescent="0.25">
      <c r="A13" s="44" t="s">
        <v>19</v>
      </c>
      <c r="B13" s="45"/>
      <c r="C13" s="45"/>
      <c r="D13" s="45"/>
      <c r="E13" s="45"/>
      <c r="F13" s="45"/>
      <c r="G13" s="45"/>
    </row>
    <row r="14" spans="1:13" ht="33" customHeight="1" x14ac:dyDescent="0.3">
      <c r="A14" s="4" t="s">
        <v>15</v>
      </c>
      <c r="B14" s="37" t="s">
        <v>20</v>
      </c>
      <c r="C14" s="37"/>
      <c r="D14" s="37"/>
      <c r="E14" s="37"/>
      <c r="F14" s="20" t="s">
        <v>23</v>
      </c>
      <c r="G14" s="14"/>
    </row>
    <row r="15" spans="1:13" x14ac:dyDescent="0.25">
      <c r="A15" s="14"/>
      <c r="B15" s="26">
        <v>1</v>
      </c>
      <c r="C15" s="26">
        <v>2</v>
      </c>
      <c r="D15" s="26">
        <v>3</v>
      </c>
      <c r="E15" s="26">
        <v>4</v>
      </c>
      <c r="F15" s="26">
        <v>5</v>
      </c>
      <c r="G15" s="26">
        <v>6</v>
      </c>
    </row>
    <row r="16" spans="1:13" ht="18.75" x14ac:dyDescent="0.3">
      <c r="A16" s="15" t="s">
        <v>13</v>
      </c>
      <c r="B16" s="14"/>
      <c r="C16" s="14"/>
      <c r="D16" s="14"/>
      <c r="E16" s="14"/>
      <c r="F16" s="14"/>
      <c r="G16" s="14"/>
    </row>
    <row r="17" spans="1:7" ht="18.75" x14ac:dyDescent="0.3">
      <c r="A17" s="15" t="s">
        <v>14</v>
      </c>
      <c r="B17" s="14"/>
      <c r="C17" s="14"/>
      <c r="D17" s="14"/>
      <c r="E17" s="14"/>
      <c r="F17" s="14"/>
      <c r="G17" s="14"/>
    </row>
    <row r="18" spans="1:7" ht="18.75" x14ac:dyDescent="0.3">
      <c r="A18" s="19" t="s">
        <v>12</v>
      </c>
      <c r="B18" s="14"/>
      <c r="C18" s="14"/>
      <c r="D18" s="14"/>
      <c r="E18" s="14"/>
      <c r="F18" s="25" t="s">
        <v>21</v>
      </c>
      <c r="G18" s="14"/>
    </row>
    <row r="21" spans="1:7" ht="18.75" x14ac:dyDescent="0.3">
      <c r="A21" s="10" t="s">
        <v>3</v>
      </c>
      <c r="B21" s="10"/>
      <c r="C21" s="10"/>
      <c r="D21" s="10"/>
      <c r="F21" s="10" t="s">
        <v>4</v>
      </c>
    </row>
  </sheetData>
  <mergeCells count="5">
    <mergeCell ref="B14:E14"/>
    <mergeCell ref="A1:G1"/>
    <mergeCell ref="A3:G3"/>
    <mergeCell ref="A2:G2"/>
    <mergeCell ref="A13:G13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zoomScale="87" zoomScaleNormal="87" workbookViewId="0">
      <selection activeCell="A7" sqref="A7"/>
    </sheetView>
  </sheetViews>
  <sheetFormatPr defaultRowHeight="18.75" x14ac:dyDescent="0.3"/>
  <cols>
    <col min="1" max="1" width="8.28515625" style="10" customWidth="1"/>
    <col min="2" max="2" width="26.7109375" style="10" customWidth="1"/>
    <col min="3" max="3" width="17.42578125" style="10" customWidth="1"/>
    <col min="4" max="7" width="18.28515625" style="10" customWidth="1"/>
    <col min="8" max="8" width="23.85546875" style="10" customWidth="1"/>
    <col min="9" max="9" width="17.42578125" style="10" customWidth="1"/>
    <col min="10" max="16384" width="9.140625" style="10"/>
  </cols>
  <sheetData>
    <row r="1" spans="1:12" ht="45" customHeight="1" x14ac:dyDescent="0.3">
      <c r="A1" s="48" t="s">
        <v>35</v>
      </c>
      <c r="B1" s="48"/>
      <c r="C1" s="48"/>
      <c r="D1" s="48"/>
      <c r="E1" s="48"/>
      <c r="F1" s="48"/>
      <c r="G1" s="48"/>
      <c r="H1" s="48"/>
      <c r="I1" s="39"/>
    </row>
    <row r="2" spans="1:12" ht="157.5" x14ac:dyDescent="0.3">
      <c r="A2" s="31" t="s">
        <v>2</v>
      </c>
      <c r="B2" s="32" t="s">
        <v>10</v>
      </c>
      <c r="C2" s="32" t="s">
        <v>25</v>
      </c>
      <c r="D2" s="32" t="s">
        <v>26</v>
      </c>
      <c r="E2" s="32" t="s">
        <v>29</v>
      </c>
      <c r="F2" s="32" t="s">
        <v>27</v>
      </c>
      <c r="G2" s="32" t="s">
        <v>32</v>
      </c>
      <c r="H2" s="33" t="s">
        <v>31</v>
      </c>
      <c r="I2" s="34" t="s">
        <v>28</v>
      </c>
    </row>
    <row r="3" spans="1:12" x14ac:dyDescent="0.3">
      <c r="A3" s="3">
        <v>1</v>
      </c>
      <c r="B3" s="3">
        <v>2</v>
      </c>
      <c r="C3" s="3">
        <v>3</v>
      </c>
      <c r="D3" s="3">
        <v>4</v>
      </c>
      <c r="E3" s="3">
        <v>5</v>
      </c>
      <c r="F3" s="3">
        <v>6</v>
      </c>
      <c r="G3" s="3">
        <v>7</v>
      </c>
      <c r="H3" s="27">
        <v>8</v>
      </c>
      <c r="I3" s="29">
        <v>9</v>
      </c>
    </row>
    <row r="4" spans="1:12" ht="37.5" x14ac:dyDescent="0.3">
      <c r="A4" s="3">
        <v>2</v>
      </c>
      <c r="B4" s="19" t="s">
        <v>24</v>
      </c>
      <c r="C4" s="3">
        <v>9981</v>
      </c>
      <c r="D4" s="12">
        <f>C4/C5</f>
        <v>8.6064619603176656E-2</v>
      </c>
      <c r="E4" s="9">
        <v>66702700</v>
      </c>
      <c r="F4" s="12">
        <f>E4/E5</f>
        <v>0.10038657591493573</v>
      </c>
      <c r="G4" s="12">
        <f>(D4+F4)/2</f>
        <v>9.32255977590562E-2</v>
      </c>
      <c r="H4" s="28">
        <f>H5*0.093</f>
        <v>85499.956409999999</v>
      </c>
      <c r="I4" s="30">
        <v>85.5</v>
      </c>
    </row>
    <row r="5" spans="1:12" x14ac:dyDescent="0.3">
      <c r="A5" s="3"/>
      <c r="B5" s="11" t="s">
        <v>6</v>
      </c>
      <c r="C5" s="9">
        <v>115971</v>
      </c>
      <c r="D5" s="12"/>
      <c r="E5" s="9">
        <v>664458364</v>
      </c>
      <c r="F5" s="12"/>
      <c r="G5" s="12"/>
      <c r="H5" s="36">
        <v>919354.37</v>
      </c>
      <c r="I5" s="35"/>
    </row>
    <row r="6" spans="1:12" ht="45.75" customHeight="1" x14ac:dyDescent="0.3">
      <c r="A6" s="46" t="s">
        <v>36</v>
      </c>
      <c r="B6" s="47"/>
      <c r="C6" s="47"/>
      <c r="D6" s="47"/>
      <c r="E6" s="47"/>
      <c r="F6" s="47"/>
      <c r="G6" s="47"/>
      <c r="H6" s="47"/>
      <c r="J6" s="10" t="s">
        <v>5</v>
      </c>
    </row>
    <row r="8" spans="1:12" x14ac:dyDescent="0.3">
      <c r="L8" s="10" t="s">
        <v>30</v>
      </c>
    </row>
  </sheetData>
  <mergeCells count="2">
    <mergeCell ref="A6:H6"/>
    <mergeCell ref="A1:I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Общая сумма трансферта</vt:lpstr>
      <vt:lpstr>рапределение между  посел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2024-12-16T12:39:55Z</dcterms:modified>
</cp:coreProperties>
</file>